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<sst xmlns="http://schemas.openxmlformats.org/spreadsheetml/2006/main" count="150" uniqueCount="101">
  <si>
    <t>Наименование мероприятия</t>
  </si>
  <si>
    <t>наименование показателя</t>
  </si>
  <si>
    <t>№п\п</t>
  </si>
  <si>
    <t>Сроки исполнения</t>
  </si>
  <si>
    <t>Показатели результатов деятельности</t>
  </si>
  <si>
    <t xml:space="preserve">причины отклонений и факторы,негативно влияющие на реализацию ВЦП </t>
  </si>
  <si>
    <t>предложения по повышению результативности программы</t>
  </si>
  <si>
    <t>ед. измерения</t>
  </si>
  <si>
    <t>плановое значение  за год</t>
  </si>
  <si>
    <t>плановое значение за год</t>
  </si>
  <si>
    <t>Ремонт и оснащение спортсооружений</t>
  </si>
  <si>
    <t>Проведение мероприятий по пропаганде ЗОЖ и вредных привычек</t>
  </si>
  <si>
    <t>Учебно-тренировочные сборы</t>
  </si>
  <si>
    <t>Поддержка детского спорта</t>
  </si>
  <si>
    <t>Организация проведение и участие в областных соревнованиях</t>
  </si>
  <si>
    <t>Организация и проведение районных соревнований</t>
  </si>
  <si>
    <t>Организация и проведение комплексных физкультурно-массовых соревнований</t>
  </si>
  <si>
    <t>январь- декабрь</t>
  </si>
  <si>
    <t>1. "Развитие физической культуры и спорта"</t>
  </si>
  <si>
    <t xml:space="preserve">кол-во мероприятий    </t>
  </si>
  <si>
    <t xml:space="preserve">кол-во соревнований    </t>
  </si>
  <si>
    <t xml:space="preserve">3.кол-во награжденных </t>
  </si>
  <si>
    <t>кол-во сборов</t>
  </si>
  <si>
    <t>кол-во мероприятий</t>
  </si>
  <si>
    <t>кол-во отремонтированных и оснащенных спортсооружений</t>
  </si>
  <si>
    <t>1. кол-во меропр.и кол-во приобр. спортинвентаря</t>
  </si>
  <si>
    <t>2.кол-во издан. материалов</t>
  </si>
  <si>
    <t>1.кол-во провед. мероприятий</t>
  </si>
  <si>
    <t>ИТОГО</t>
  </si>
  <si>
    <t>2. "Молодежь Верхнекетья"</t>
  </si>
  <si>
    <t>Участие в обл. конкурсах, форумах фестивалях и т.д.</t>
  </si>
  <si>
    <t>Организация временной занятости подростков</t>
  </si>
  <si>
    <t>Выплата стипендий Главы Верхнекетского района</t>
  </si>
  <si>
    <t xml:space="preserve">Выплата денежного приза Главы Верхнекетского района  </t>
  </si>
  <si>
    <t>Организация поездки в ВДЦ «Океан» победителя конкурса «Заводила»</t>
  </si>
  <si>
    <t>Организация участия актива детских организаций в профильных сменах СДО ТО «Чудо» , ВДЦ «Орленок» и «Океан»</t>
  </si>
  <si>
    <t>Поддержка детских и молодежных общественных объединений</t>
  </si>
  <si>
    <t>Организация работы с допризывной молодежью</t>
  </si>
  <si>
    <t>Проведение районных конкурсов, конференций по патриотическому воспитанию</t>
  </si>
  <si>
    <t>Поддержка СМИ, публикация материалов по патриотическому воспитанию</t>
  </si>
  <si>
    <t>май-август</t>
  </si>
  <si>
    <t>май</t>
  </si>
  <si>
    <t>март</t>
  </si>
  <si>
    <t xml:space="preserve">кол-во провед.мероприятий    </t>
  </si>
  <si>
    <t>кол-во трудоустр. подростков и мастеров</t>
  </si>
  <si>
    <t>кол-во стипендиатов</t>
  </si>
  <si>
    <t>кол-во награжденных</t>
  </si>
  <si>
    <t>кол-во победителей</t>
  </si>
  <si>
    <t>количество участников профильных смен</t>
  </si>
  <si>
    <t>кол-во участников мероприятий</t>
  </si>
  <si>
    <t>кол-во публикаций</t>
  </si>
  <si>
    <t>кол-во детских объединений получивших поддержку</t>
  </si>
  <si>
    <t>эпидемиологическая обстановка, низкая t воздуха</t>
  </si>
  <si>
    <t>Организация и проведение районных конкурсов, форумов молодежи и семинаров-совещаний</t>
  </si>
  <si>
    <t>Ранняя диагностика туберкулеза</t>
  </si>
  <si>
    <t>январь- апрель</t>
  </si>
  <si>
    <t>чел</t>
  </si>
  <si>
    <t>организация массового флюорографического обследования населения района</t>
  </si>
  <si>
    <t>шт</t>
  </si>
  <si>
    <t>мер.</t>
  </si>
  <si>
    <t>4."Дошкольник"</t>
  </si>
  <si>
    <t>3."Программа по борьбе с туберкулезом  в Верхнекетском районе на 2010 год"</t>
  </si>
  <si>
    <t>Создание благоприятных условий для функционирования ДОУ</t>
  </si>
  <si>
    <t>оплата труда и начисления выплат по оплате труда</t>
  </si>
  <si>
    <t>прочие выплаты</t>
  </si>
  <si>
    <t>приобретение основных средств и материальных запасов</t>
  </si>
  <si>
    <t>оплата работ и услуг</t>
  </si>
  <si>
    <t>тыс. руб.</t>
  </si>
  <si>
    <t>5."Создание условий для предоставления населению Верхнекетского района библиотечных услуг"</t>
  </si>
  <si>
    <t>Библиотечное обслуживание населения</t>
  </si>
  <si>
    <t>объем библиотечного фонда</t>
  </si>
  <si>
    <t>число выполненных информационных запросов</t>
  </si>
  <si>
    <t>количество посещений, инфор. просветительских мероприятий</t>
  </si>
  <si>
    <t>тыс. ед</t>
  </si>
  <si>
    <t>тыс. посещ.</t>
  </si>
  <si>
    <t>6."Создание условий по предоставлению населению Верхнекетского района культурно-досуговых услуг"</t>
  </si>
  <si>
    <t>Создание условий для равного и свободного доступа населения к культурным ценностям и благам</t>
  </si>
  <si>
    <t>кол-во действующих клубных формирований</t>
  </si>
  <si>
    <t>число участников клубных формирований</t>
  </si>
  <si>
    <t>число мероприятий</t>
  </si>
  <si>
    <t>кол-во посетителей мероприятий</t>
  </si>
  <si>
    <t xml:space="preserve">ед. </t>
  </si>
  <si>
    <t>тыс.чел.</t>
  </si>
  <si>
    <t>чел.</t>
  </si>
  <si>
    <t>ед.</t>
  </si>
  <si>
    <t>Объем бюджетных расходов (тыс. руб)</t>
  </si>
  <si>
    <t>ВСЕГО</t>
  </si>
  <si>
    <t>степень вовлеченности населения Верхнекетского района в культурно-досуговые мероприятия</t>
  </si>
  <si>
    <t>%</t>
  </si>
  <si>
    <t>удельный вес населения, являющегося читателями библиотек района</t>
  </si>
  <si>
    <t>договор на флюорограчифическое обследование был заключен ниже планового</t>
  </si>
  <si>
    <t>плановое значение за полугодие</t>
  </si>
  <si>
    <t>фактическое значение за полугодие.</t>
  </si>
  <si>
    <t>фактическое значение за полугодие</t>
  </si>
  <si>
    <t xml:space="preserve"> МОНИТОРИНГ ВЕДОМСТВЕННЫХ ЦЕЛЕВЫХ ПРОГРАММ ЗА ПОЛУГОДИЕ 2010 ГОДА </t>
  </si>
  <si>
    <t>сборы перенесены на 3 кв.</t>
  </si>
  <si>
    <t>(%)</t>
  </si>
  <si>
    <t xml:space="preserve"> (%)</t>
  </si>
  <si>
    <t>стипендия будет выплачена в июле</t>
  </si>
  <si>
    <t>2 номера газеты выйдут в июле</t>
  </si>
  <si>
    <t>число пользователей библитек на 1 тыс. населения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</si>
</sst>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 wrapText="1"/>
    </xf>
    <xf numFmtId="168" fontId="4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2" fontId="2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31.875" style="0" customWidth="1"/>
    <col min="3" max="3" width="14.75390625" style="0" customWidth="1"/>
    <col min="4" max="4" width="25.00390625" style="0" customWidth="1"/>
    <col min="6" max="6" width="14.375" style="0" customWidth="1"/>
    <col min="7" max="7" width="11.875" style="0" customWidth="1"/>
    <col min="8" max="8" width="11.375" style="0" customWidth="1"/>
    <col min="10" max="10" width="16.125" style="0" customWidth="1"/>
    <col min="11" max="11" width="12.75390625" style="0" customWidth="1"/>
    <col min="12" max="13" width="11.75390625" style="0" customWidth="1"/>
    <col min="14" max="14" width="11.25390625" style="0" customWidth="1"/>
    <col min="15" max="15" width="12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1"/>
      <c r="B2" s="1"/>
      <c r="C2" s="1"/>
      <c r="D2" s="22" t="s">
        <v>94</v>
      </c>
      <c r="E2" s="22"/>
      <c r="F2" s="22"/>
      <c r="G2" s="22"/>
      <c r="H2" s="22"/>
      <c r="I2" s="22"/>
      <c r="J2" s="22"/>
      <c r="K2" s="22"/>
      <c r="L2" s="22"/>
      <c r="M2" s="22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1.25" customHeight="1">
      <c r="A5" s="42" t="s">
        <v>2</v>
      </c>
      <c r="B5" s="42" t="s">
        <v>0</v>
      </c>
      <c r="C5" s="42" t="s">
        <v>3</v>
      </c>
      <c r="D5" s="38" t="s">
        <v>4</v>
      </c>
      <c r="E5" s="38"/>
      <c r="F5" s="38"/>
      <c r="G5" s="38"/>
      <c r="H5" s="38"/>
      <c r="I5" s="38"/>
      <c r="J5" s="38"/>
      <c r="K5" s="38"/>
      <c r="L5" s="39" t="s">
        <v>85</v>
      </c>
      <c r="M5" s="40"/>
      <c r="N5" s="40"/>
      <c r="O5" s="41"/>
    </row>
    <row r="6" spans="1:15" ht="201.75" customHeight="1">
      <c r="A6" s="43"/>
      <c r="B6" s="43"/>
      <c r="C6" s="43"/>
      <c r="D6" s="17" t="s">
        <v>1</v>
      </c>
      <c r="E6" s="17" t="s">
        <v>7</v>
      </c>
      <c r="F6" s="17" t="s">
        <v>8</v>
      </c>
      <c r="G6" s="17" t="s">
        <v>91</v>
      </c>
      <c r="H6" s="17" t="s">
        <v>92</v>
      </c>
      <c r="I6" s="17" t="s">
        <v>96</v>
      </c>
      <c r="J6" s="17" t="s">
        <v>5</v>
      </c>
      <c r="K6" s="17" t="s">
        <v>6</v>
      </c>
      <c r="L6" s="17" t="s">
        <v>9</v>
      </c>
      <c r="M6" s="17" t="s">
        <v>91</v>
      </c>
      <c r="N6" s="17" t="s">
        <v>93</v>
      </c>
      <c r="O6" s="17" t="s">
        <v>97</v>
      </c>
    </row>
    <row r="7" spans="1:15" ht="18.75" customHeight="1">
      <c r="A7" s="26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31.5">
      <c r="A8" s="2"/>
      <c r="B8" s="5" t="s">
        <v>15</v>
      </c>
      <c r="C8" s="4" t="s">
        <v>17</v>
      </c>
      <c r="D8" s="6" t="s">
        <v>19</v>
      </c>
      <c r="E8" s="6" t="s">
        <v>59</v>
      </c>
      <c r="F8" s="6">
        <v>17</v>
      </c>
      <c r="G8" s="6">
        <v>11</v>
      </c>
      <c r="H8" s="6">
        <v>11</v>
      </c>
      <c r="I8" s="6">
        <f>ROUND(H8/G8*100,1)</f>
        <v>100</v>
      </c>
      <c r="J8" s="6"/>
      <c r="K8" s="6"/>
      <c r="L8" s="6">
        <v>115</v>
      </c>
      <c r="M8" s="6">
        <v>101</v>
      </c>
      <c r="N8" s="6">
        <v>100.8</v>
      </c>
      <c r="O8" s="6">
        <f>ROUND(N8/M8*100,1)</f>
        <v>99.8</v>
      </c>
    </row>
    <row r="9" spans="1:15" ht="78.75">
      <c r="A9" s="2"/>
      <c r="B9" s="5" t="s">
        <v>16</v>
      </c>
      <c r="C9" s="4" t="s">
        <v>17</v>
      </c>
      <c r="D9" s="6" t="s">
        <v>20</v>
      </c>
      <c r="E9" s="6" t="s">
        <v>59</v>
      </c>
      <c r="F9" s="6">
        <v>3</v>
      </c>
      <c r="G9" s="6">
        <v>2</v>
      </c>
      <c r="H9" s="6">
        <v>1</v>
      </c>
      <c r="I9" s="6">
        <f>ROUND(H9/G9*100,1)</f>
        <v>50</v>
      </c>
      <c r="J9" s="6" t="s">
        <v>52</v>
      </c>
      <c r="K9" s="6"/>
      <c r="L9" s="6">
        <v>115</v>
      </c>
      <c r="M9" s="6">
        <v>3.9</v>
      </c>
      <c r="N9" s="6">
        <v>3.9</v>
      </c>
      <c r="O9" s="6">
        <f>ROUND(N9/M9*100,1)</f>
        <v>100</v>
      </c>
    </row>
    <row r="10" spans="1:15" ht="61.5" customHeight="1">
      <c r="A10" s="2"/>
      <c r="B10" s="5" t="s">
        <v>10</v>
      </c>
      <c r="C10" s="4" t="s">
        <v>17</v>
      </c>
      <c r="D10" s="6" t="s">
        <v>24</v>
      </c>
      <c r="E10" s="6" t="s">
        <v>58</v>
      </c>
      <c r="F10" s="6">
        <v>1</v>
      </c>
      <c r="G10" s="6">
        <v>0</v>
      </c>
      <c r="H10" s="6">
        <v>0</v>
      </c>
      <c r="I10" s="6"/>
      <c r="J10" s="6"/>
      <c r="K10" s="6"/>
      <c r="L10" s="6">
        <v>10</v>
      </c>
      <c r="M10" s="6">
        <v>0</v>
      </c>
      <c r="N10" s="6">
        <v>0</v>
      </c>
      <c r="O10" s="18"/>
    </row>
    <row r="11" spans="1:15" ht="26.25" customHeight="1">
      <c r="A11" s="35"/>
      <c r="B11" s="29" t="s">
        <v>11</v>
      </c>
      <c r="C11" s="32" t="s">
        <v>17</v>
      </c>
      <c r="D11" s="6" t="s">
        <v>27</v>
      </c>
      <c r="E11" s="6" t="s">
        <v>59</v>
      </c>
      <c r="F11" s="6">
        <v>2</v>
      </c>
      <c r="G11" s="6">
        <v>2</v>
      </c>
      <c r="H11" s="6">
        <v>2</v>
      </c>
      <c r="I11" s="6">
        <f>ROUND(H11/G11*100,1)</f>
        <v>100</v>
      </c>
      <c r="J11" s="6"/>
      <c r="K11" s="6"/>
      <c r="L11" s="6">
        <v>15</v>
      </c>
      <c r="M11" s="6">
        <v>15</v>
      </c>
      <c r="N11" s="6">
        <v>15</v>
      </c>
      <c r="O11" s="6"/>
    </row>
    <row r="12" spans="1:15" ht="27.75" customHeight="1">
      <c r="A12" s="36"/>
      <c r="B12" s="30"/>
      <c r="C12" s="33"/>
      <c r="D12" s="6" t="s">
        <v>26</v>
      </c>
      <c r="E12" s="6" t="s">
        <v>58</v>
      </c>
      <c r="F12" s="6">
        <v>1</v>
      </c>
      <c r="G12" s="6">
        <v>1</v>
      </c>
      <c r="H12" s="6">
        <v>1</v>
      </c>
      <c r="I12" s="6">
        <f>ROUND(H12/G12*100,1)</f>
        <v>100</v>
      </c>
      <c r="J12" s="6"/>
      <c r="K12" s="6"/>
      <c r="L12" s="6"/>
      <c r="M12" s="6"/>
      <c r="N12" s="6"/>
      <c r="O12" s="19"/>
    </row>
    <row r="13" spans="1:15" ht="22.5" customHeight="1">
      <c r="A13" s="37"/>
      <c r="B13" s="31"/>
      <c r="C13" s="34"/>
      <c r="D13" s="6" t="s">
        <v>21</v>
      </c>
      <c r="E13" s="6" t="s">
        <v>56</v>
      </c>
      <c r="F13" s="6">
        <v>30</v>
      </c>
      <c r="G13" s="6">
        <v>30</v>
      </c>
      <c r="H13" s="6">
        <v>30</v>
      </c>
      <c r="I13" s="6">
        <f>ROUND(H13/G13*100,1)</f>
        <v>100</v>
      </c>
      <c r="J13" s="6"/>
      <c r="K13" s="6"/>
      <c r="L13" s="6"/>
      <c r="M13" s="6"/>
      <c r="N13" s="6"/>
      <c r="O13" s="20"/>
    </row>
    <row r="14" spans="1:15" ht="45" customHeight="1">
      <c r="A14" s="2"/>
      <c r="B14" s="5" t="s">
        <v>12</v>
      </c>
      <c r="C14" s="4" t="s">
        <v>17</v>
      </c>
      <c r="D14" s="6" t="s">
        <v>22</v>
      </c>
      <c r="E14" s="6" t="s">
        <v>59</v>
      </c>
      <c r="F14" s="6">
        <v>6</v>
      </c>
      <c r="G14" s="6">
        <v>0</v>
      </c>
      <c r="H14" s="6">
        <v>0</v>
      </c>
      <c r="I14" s="6"/>
      <c r="J14" s="6" t="s">
        <v>95</v>
      </c>
      <c r="K14" s="6"/>
      <c r="L14" s="6">
        <v>86</v>
      </c>
      <c r="M14" s="6">
        <v>43.1</v>
      </c>
      <c r="N14" s="6">
        <v>0</v>
      </c>
      <c r="O14" s="6"/>
    </row>
    <row r="15" spans="1:15" ht="30.75" customHeight="1">
      <c r="A15" s="2"/>
      <c r="B15" s="5" t="s">
        <v>13</v>
      </c>
      <c r="C15" s="4" t="s">
        <v>17</v>
      </c>
      <c r="D15" s="6" t="s">
        <v>25</v>
      </c>
      <c r="E15" s="6" t="s">
        <v>58</v>
      </c>
      <c r="F15" s="6">
        <v>3</v>
      </c>
      <c r="G15" s="6">
        <v>1</v>
      </c>
      <c r="H15" s="6">
        <v>1</v>
      </c>
      <c r="I15" s="6">
        <f>ROUND(H15/G15*100,1)</f>
        <v>100</v>
      </c>
      <c r="J15" s="6"/>
      <c r="K15" s="6"/>
      <c r="L15" s="6"/>
      <c r="M15" s="6"/>
      <c r="N15" s="6"/>
      <c r="O15" s="3"/>
    </row>
    <row r="16" spans="1:15" ht="47.25">
      <c r="A16" s="2"/>
      <c r="B16" s="5" t="s">
        <v>14</v>
      </c>
      <c r="C16" s="4" t="s">
        <v>17</v>
      </c>
      <c r="D16" s="6" t="s">
        <v>23</v>
      </c>
      <c r="E16" s="6" t="s">
        <v>59</v>
      </c>
      <c r="F16" s="6">
        <v>11</v>
      </c>
      <c r="G16" s="6">
        <v>3</v>
      </c>
      <c r="H16" s="6">
        <v>3</v>
      </c>
      <c r="I16" s="6">
        <f>ROUND(H16/G16*100,1)</f>
        <v>100</v>
      </c>
      <c r="J16" s="6"/>
      <c r="K16" s="6"/>
      <c r="L16" s="6">
        <v>120</v>
      </c>
      <c r="M16" s="6">
        <v>235</v>
      </c>
      <c r="N16" s="6">
        <v>235.1</v>
      </c>
      <c r="O16" s="6">
        <f>ROUND(N16/M16*100,1)</f>
        <v>100</v>
      </c>
    </row>
    <row r="17" spans="1:15" ht="18.75">
      <c r="A17" s="2"/>
      <c r="B17" s="10" t="s">
        <v>28</v>
      </c>
      <c r="C17" s="2"/>
      <c r="D17" s="2"/>
      <c r="E17" s="2"/>
      <c r="F17" s="6"/>
      <c r="G17" s="6"/>
      <c r="H17" s="6"/>
      <c r="I17" s="6"/>
      <c r="J17" s="6"/>
      <c r="K17" s="6"/>
      <c r="L17" s="11">
        <f>SUM(L8:L16)</f>
        <v>461</v>
      </c>
      <c r="M17" s="11">
        <f>SUM(M8:M16)</f>
        <v>398</v>
      </c>
      <c r="N17" s="11">
        <f>SUM(N8:N16)</f>
        <v>354.8</v>
      </c>
      <c r="O17" s="21">
        <f>ROUND(N17/M17*100,1)</f>
        <v>89.1</v>
      </c>
    </row>
    <row r="18" spans="1:15" ht="18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ht="84" customHeight="1">
      <c r="A19" s="8"/>
      <c r="B19" s="6" t="s">
        <v>53</v>
      </c>
      <c r="C19" s="6" t="s">
        <v>17</v>
      </c>
      <c r="D19" s="6" t="s">
        <v>43</v>
      </c>
      <c r="E19" s="6" t="s">
        <v>59</v>
      </c>
      <c r="F19" s="12">
        <v>9</v>
      </c>
      <c r="G19" s="12">
        <v>7</v>
      </c>
      <c r="H19" s="12">
        <v>7</v>
      </c>
      <c r="I19" s="6">
        <f>ROUND(H19/G19*100,1)</f>
        <v>100</v>
      </c>
      <c r="J19" s="6"/>
      <c r="K19" s="3"/>
      <c r="L19" s="12">
        <v>358.3</v>
      </c>
      <c r="M19" s="12">
        <v>335</v>
      </c>
      <c r="N19" s="12">
        <v>335</v>
      </c>
      <c r="O19" s="6">
        <f>ROUND(N19/M19*100,1)</f>
        <v>100</v>
      </c>
    </row>
    <row r="20" spans="1:15" ht="31.5">
      <c r="A20" s="8"/>
      <c r="B20" s="6" t="s">
        <v>30</v>
      </c>
      <c r="C20" s="6" t="s">
        <v>17</v>
      </c>
      <c r="D20" s="6" t="s">
        <v>43</v>
      </c>
      <c r="E20" s="6" t="s">
        <v>59</v>
      </c>
      <c r="F20" s="12">
        <v>3</v>
      </c>
      <c r="G20" s="12">
        <v>0</v>
      </c>
      <c r="H20" s="12">
        <v>0</v>
      </c>
      <c r="I20" s="3"/>
      <c r="J20" s="3"/>
      <c r="K20" s="3"/>
      <c r="L20" s="12">
        <v>14</v>
      </c>
      <c r="M20" s="12">
        <v>0</v>
      </c>
      <c r="N20" s="12">
        <v>0</v>
      </c>
      <c r="O20" s="6"/>
    </row>
    <row r="21" spans="1:15" ht="31.5">
      <c r="A21" s="8"/>
      <c r="B21" s="6" t="s">
        <v>31</v>
      </c>
      <c r="C21" s="6" t="s">
        <v>40</v>
      </c>
      <c r="D21" s="6" t="s">
        <v>44</v>
      </c>
      <c r="E21" s="6" t="s">
        <v>56</v>
      </c>
      <c r="F21" s="12">
        <v>100</v>
      </c>
      <c r="G21" s="12">
        <v>70</v>
      </c>
      <c r="H21" s="12">
        <v>70</v>
      </c>
      <c r="I21" s="3"/>
      <c r="J21" s="3"/>
      <c r="K21" s="3"/>
      <c r="L21" s="12">
        <v>120</v>
      </c>
      <c r="M21" s="12">
        <v>90</v>
      </c>
      <c r="N21" s="12">
        <v>0</v>
      </c>
      <c r="O21" s="6"/>
    </row>
    <row r="22" spans="1:15" ht="63">
      <c r="A22" s="8"/>
      <c r="B22" s="6" t="s">
        <v>32</v>
      </c>
      <c r="C22" s="6" t="s">
        <v>17</v>
      </c>
      <c r="D22" s="6" t="s">
        <v>45</v>
      </c>
      <c r="E22" s="6" t="s">
        <v>56</v>
      </c>
      <c r="F22" s="12">
        <v>32</v>
      </c>
      <c r="G22" s="12">
        <v>32</v>
      </c>
      <c r="H22" s="12">
        <v>23</v>
      </c>
      <c r="I22" s="6">
        <f>ROUND(H22/G22*100,1)</f>
        <v>71.9</v>
      </c>
      <c r="J22" s="6" t="s">
        <v>98</v>
      </c>
      <c r="K22" s="3"/>
      <c r="L22" s="12">
        <v>160</v>
      </c>
      <c r="M22" s="12">
        <v>77.3</v>
      </c>
      <c r="N22" s="12">
        <v>46</v>
      </c>
      <c r="O22" s="6">
        <f>ROUND(N22/M22*100,1)</f>
        <v>59.5</v>
      </c>
    </row>
    <row r="23" spans="1:15" ht="31.5">
      <c r="A23" s="8"/>
      <c r="B23" s="6" t="s">
        <v>33</v>
      </c>
      <c r="C23" s="9" t="s">
        <v>41</v>
      </c>
      <c r="D23" s="6" t="s">
        <v>46</v>
      </c>
      <c r="E23" s="6" t="s">
        <v>56</v>
      </c>
      <c r="F23" s="12">
        <v>16</v>
      </c>
      <c r="G23" s="12">
        <v>16</v>
      </c>
      <c r="H23" s="12">
        <v>16</v>
      </c>
      <c r="I23" s="3"/>
      <c r="J23" s="3"/>
      <c r="K23" s="3"/>
      <c r="L23" s="12">
        <v>32</v>
      </c>
      <c r="M23" s="12">
        <v>32</v>
      </c>
      <c r="N23" s="12">
        <v>32</v>
      </c>
      <c r="O23" s="6"/>
    </row>
    <row r="24" spans="1:15" ht="47.25">
      <c r="A24" s="8"/>
      <c r="B24" s="6" t="s">
        <v>34</v>
      </c>
      <c r="C24" s="9" t="s">
        <v>42</v>
      </c>
      <c r="D24" s="6" t="s">
        <v>47</v>
      </c>
      <c r="E24" s="6" t="s">
        <v>56</v>
      </c>
      <c r="F24" s="12">
        <v>1</v>
      </c>
      <c r="G24" s="12">
        <v>0</v>
      </c>
      <c r="H24" s="12">
        <v>0</v>
      </c>
      <c r="I24" s="3"/>
      <c r="J24" s="3"/>
      <c r="K24" s="3"/>
      <c r="L24" s="12">
        <v>10</v>
      </c>
      <c r="M24" s="12">
        <v>10</v>
      </c>
      <c r="N24" s="12">
        <v>0</v>
      </c>
      <c r="O24" s="6"/>
    </row>
    <row r="25" spans="1:15" ht="78.75">
      <c r="A25" s="8"/>
      <c r="B25" s="6" t="s">
        <v>35</v>
      </c>
      <c r="C25" s="6" t="s">
        <v>17</v>
      </c>
      <c r="D25" s="6" t="s">
        <v>48</v>
      </c>
      <c r="E25" s="6" t="s">
        <v>56</v>
      </c>
      <c r="F25" s="12">
        <v>55</v>
      </c>
      <c r="G25" s="12">
        <v>28</v>
      </c>
      <c r="H25" s="12">
        <v>28</v>
      </c>
      <c r="I25" s="6">
        <f>ROUND(H25/G25*100,1)</f>
        <v>100</v>
      </c>
      <c r="J25" s="3"/>
      <c r="K25" s="3"/>
      <c r="L25" s="12"/>
      <c r="M25" s="12"/>
      <c r="N25" s="12"/>
      <c r="O25" s="3"/>
    </row>
    <row r="26" spans="1:15" ht="47.25">
      <c r="A26" s="8"/>
      <c r="B26" s="6" t="s">
        <v>36</v>
      </c>
      <c r="C26" s="6" t="s">
        <v>17</v>
      </c>
      <c r="D26" s="6" t="s">
        <v>51</v>
      </c>
      <c r="E26" s="6" t="s">
        <v>58</v>
      </c>
      <c r="F26" s="12">
        <v>5</v>
      </c>
      <c r="G26" s="12">
        <v>4</v>
      </c>
      <c r="H26" s="12">
        <v>4</v>
      </c>
      <c r="I26" s="6">
        <f>ROUND(H26/G26*100,1)</f>
        <v>100</v>
      </c>
      <c r="J26" s="3"/>
      <c r="K26" s="3"/>
      <c r="L26" s="12">
        <v>10</v>
      </c>
      <c r="M26" s="12">
        <v>5</v>
      </c>
      <c r="N26" s="12">
        <v>4.4</v>
      </c>
      <c r="O26" s="3"/>
    </row>
    <row r="27" spans="1:15" ht="31.5">
      <c r="A27" s="3"/>
      <c r="B27" s="6" t="s">
        <v>37</v>
      </c>
      <c r="C27" s="6" t="s">
        <v>17</v>
      </c>
      <c r="D27" s="6" t="s">
        <v>49</v>
      </c>
      <c r="E27" s="6" t="s">
        <v>56</v>
      </c>
      <c r="F27" s="12">
        <v>150</v>
      </c>
      <c r="G27" s="12">
        <v>70</v>
      </c>
      <c r="H27" s="12">
        <v>70</v>
      </c>
      <c r="I27" s="6">
        <f>ROUND(H27/G27*100,1)</f>
        <v>100</v>
      </c>
      <c r="J27" s="6"/>
      <c r="K27" s="3"/>
      <c r="L27" s="12">
        <v>30</v>
      </c>
      <c r="M27" s="12">
        <v>15</v>
      </c>
      <c r="N27" s="12">
        <v>15</v>
      </c>
      <c r="O27" s="6">
        <f>ROUND(N27/M27*100,1)</f>
        <v>100</v>
      </c>
    </row>
    <row r="28" spans="1:15" ht="47.25">
      <c r="A28" s="3"/>
      <c r="B28" s="6" t="s">
        <v>38</v>
      </c>
      <c r="C28" s="6" t="s">
        <v>17</v>
      </c>
      <c r="D28" s="6" t="s">
        <v>49</v>
      </c>
      <c r="E28" s="6" t="s">
        <v>56</v>
      </c>
      <c r="F28" s="12">
        <v>300</v>
      </c>
      <c r="G28" s="12">
        <v>300</v>
      </c>
      <c r="H28" s="12">
        <v>300</v>
      </c>
      <c r="I28" s="3"/>
      <c r="J28" s="3"/>
      <c r="K28" s="3"/>
      <c r="L28" s="12">
        <v>20</v>
      </c>
      <c r="M28" s="12">
        <v>20</v>
      </c>
      <c r="N28" s="12">
        <v>20</v>
      </c>
      <c r="O28" s="3"/>
    </row>
    <row r="29" spans="1:15" ht="47.25">
      <c r="A29" s="3"/>
      <c r="B29" s="6" t="s">
        <v>39</v>
      </c>
      <c r="C29" s="6" t="s">
        <v>17</v>
      </c>
      <c r="D29" s="6" t="s">
        <v>50</v>
      </c>
      <c r="E29" s="6" t="s">
        <v>58</v>
      </c>
      <c r="F29" s="12">
        <v>3</v>
      </c>
      <c r="G29" s="12">
        <v>2</v>
      </c>
      <c r="H29" s="12">
        <v>1</v>
      </c>
      <c r="I29" s="6">
        <f>ROUND(H29/G29*100,1)</f>
        <v>50</v>
      </c>
      <c r="J29" s="6" t="s">
        <v>99</v>
      </c>
      <c r="K29" s="3"/>
      <c r="L29" s="12">
        <v>45</v>
      </c>
      <c r="M29" s="12">
        <v>30</v>
      </c>
      <c r="N29" s="12">
        <v>15</v>
      </c>
      <c r="O29" s="6">
        <f>ROUND(N29/M29*100,1)</f>
        <v>50</v>
      </c>
    </row>
    <row r="30" spans="1:15" ht="18.75">
      <c r="A30" s="3"/>
      <c r="B30" s="13" t="s">
        <v>28</v>
      </c>
      <c r="C30" s="3"/>
      <c r="D30" s="7"/>
      <c r="E30" s="3"/>
      <c r="F30" s="3"/>
      <c r="G30" s="3"/>
      <c r="H30" s="3"/>
      <c r="I30" s="3"/>
      <c r="J30" s="3"/>
      <c r="K30" s="3"/>
      <c r="L30" s="14">
        <f>SUM(L19:L29)</f>
        <v>799.3</v>
      </c>
      <c r="M30" s="14">
        <f>SUM(M19:M29)</f>
        <v>614.3</v>
      </c>
      <c r="N30" s="14">
        <f>SUM(N19:N29)</f>
        <v>467.4</v>
      </c>
      <c r="O30" s="11">
        <f>ROUND(N30/M30*100,1)</f>
        <v>76.1</v>
      </c>
    </row>
    <row r="31" spans="1:15" ht="18">
      <c r="A31" s="23" t="s">
        <v>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ht="114.75" customHeight="1">
      <c r="A32" s="3"/>
      <c r="B32" s="6" t="s">
        <v>54</v>
      </c>
      <c r="C32" s="6" t="s">
        <v>55</v>
      </c>
      <c r="D32" s="6" t="s">
        <v>57</v>
      </c>
      <c r="E32" s="6" t="s">
        <v>56</v>
      </c>
      <c r="F32" s="12">
        <v>3000</v>
      </c>
      <c r="G32" s="12">
        <v>3000</v>
      </c>
      <c r="H32" s="12">
        <v>2889</v>
      </c>
      <c r="I32" s="6">
        <f>ROUND(H32/G32*100,1)</f>
        <v>96.3</v>
      </c>
      <c r="J32" s="6" t="s">
        <v>90</v>
      </c>
      <c r="K32" s="3"/>
      <c r="L32" s="12">
        <v>120</v>
      </c>
      <c r="M32" s="12">
        <v>120</v>
      </c>
      <c r="N32" s="12">
        <v>73.7</v>
      </c>
      <c r="O32" s="6">
        <f>ROUND(N32/M32*100,1)</f>
        <v>61.4</v>
      </c>
    </row>
    <row r="33" spans="1:15" ht="18.75">
      <c r="A33" s="3"/>
      <c r="B33" s="13" t="s">
        <v>28</v>
      </c>
      <c r="C33" s="3"/>
      <c r="D33" s="3"/>
      <c r="E33" s="3"/>
      <c r="F33" s="3"/>
      <c r="G33" s="3"/>
      <c r="H33" s="3"/>
      <c r="I33" s="3"/>
      <c r="J33" s="3"/>
      <c r="K33" s="3"/>
      <c r="L33" s="15">
        <f>SUM(L32)</f>
        <v>120</v>
      </c>
      <c r="M33" s="15">
        <f>SUM(M32)</f>
        <v>120</v>
      </c>
      <c r="N33" s="15">
        <f>SUM(N32)</f>
        <v>73.7</v>
      </c>
      <c r="O33" s="11">
        <f>ROUND(N33/M33*100,1)</f>
        <v>61.4</v>
      </c>
    </row>
    <row r="34" spans="1:15" ht="18">
      <c r="A34" s="23" t="s">
        <v>60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ht="47.25" customHeight="1">
      <c r="A35" s="44"/>
      <c r="B35" s="32" t="s">
        <v>62</v>
      </c>
      <c r="C35" s="32" t="s">
        <v>17</v>
      </c>
      <c r="D35" s="6" t="s">
        <v>63</v>
      </c>
      <c r="E35" s="6" t="s">
        <v>67</v>
      </c>
      <c r="F35" s="12">
        <v>16261.9</v>
      </c>
      <c r="G35" s="12">
        <v>3464.6</v>
      </c>
      <c r="H35" s="12">
        <v>3377.2</v>
      </c>
      <c r="I35" s="6">
        <f>ROUND(H35/G35*100,1)</f>
        <v>97.5</v>
      </c>
      <c r="J35" s="3"/>
      <c r="K35" s="3"/>
      <c r="L35" s="12">
        <v>16261.9</v>
      </c>
      <c r="M35" s="12">
        <v>3464.6</v>
      </c>
      <c r="N35" s="12">
        <v>3377.2</v>
      </c>
      <c r="O35" s="6">
        <f>ROUND(N35/M35*100,1)</f>
        <v>97.5</v>
      </c>
    </row>
    <row r="36" spans="1:15" ht="31.5">
      <c r="A36" s="45"/>
      <c r="B36" s="33"/>
      <c r="C36" s="33"/>
      <c r="D36" s="6" t="s">
        <v>64</v>
      </c>
      <c r="E36" s="6" t="s">
        <v>67</v>
      </c>
      <c r="F36" s="12">
        <v>115.9</v>
      </c>
      <c r="G36" s="12">
        <v>10.8</v>
      </c>
      <c r="H36" s="12">
        <v>10</v>
      </c>
      <c r="I36" s="6">
        <f>ROUND(H36/G36*100,1)</f>
        <v>92.6</v>
      </c>
      <c r="J36" s="3"/>
      <c r="K36" s="3"/>
      <c r="L36" s="12">
        <v>115.9</v>
      </c>
      <c r="M36" s="12">
        <v>10.8</v>
      </c>
      <c r="N36" s="12">
        <v>10</v>
      </c>
      <c r="O36" s="6">
        <f>ROUND(N36/M36*100,1)</f>
        <v>92.6</v>
      </c>
    </row>
    <row r="37" spans="1:15" ht="31.5">
      <c r="A37" s="45"/>
      <c r="B37" s="33"/>
      <c r="C37" s="33"/>
      <c r="D37" s="6" t="s">
        <v>66</v>
      </c>
      <c r="E37" s="6" t="s">
        <v>67</v>
      </c>
      <c r="F37" s="12">
        <v>4233.1</v>
      </c>
      <c r="G37" s="12">
        <v>1445.3</v>
      </c>
      <c r="H37" s="12">
        <v>1178</v>
      </c>
      <c r="I37" s="6">
        <f>ROUND(H37/G37*100,1)</f>
        <v>81.5</v>
      </c>
      <c r="J37" s="3"/>
      <c r="K37" s="3"/>
      <c r="L37" s="12">
        <v>4233.1</v>
      </c>
      <c r="M37" s="12">
        <v>1445.3</v>
      </c>
      <c r="N37" s="12">
        <v>1178</v>
      </c>
      <c r="O37" s="6">
        <f>ROUND(N37/M37*100,1)</f>
        <v>81.5</v>
      </c>
    </row>
    <row r="38" spans="1:15" ht="47.25">
      <c r="A38" s="46"/>
      <c r="B38" s="34"/>
      <c r="C38" s="34"/>
      <c r="D38" s="6" t="s">
        <v>65</v>
      </c>
      <c r="E38" s="6" t="s">
        <v>67</v>
      </c>
      <c r="F38" s="12">
        <v>216.9</v>
      </c>
      <c r="G38" s="12">
        <v>50.5</v>
      </c>
      <c r="H38" s="12">
        <v>26.4</v>
      </c>
      <c r="I38" s="6">
        <f>ROUND(H38/G38*100,1)</f>
        <v>52.3</v>
      </c>
      <c r="J38" s="3"/>
      <c r="K38" s="3"/>
      <c r="L38" s="12">
        <v>216.9</v>
      </c>
      <c r="M38" s="12">
        <v>50.5</v>
      </c>
      <c r="N38" s="12">
        <v>26.4</v>
      </c>
      <c r="O38" s="6">
        <f>ROUND(N38/M38*100,1)</f>
        <v>52.3</v>
      </c>
    </row>
    <row r="39" spans="1:15" ht="18.75">
      <c r="A39" s="3"/>
      <c r="B39" s="13" t="s">
        <v>28</v>
      </c>
      <c r="C39" s="3"/>
      <c r="D39" s="3"/>
      <c r="E39" s="3"/>
      <c r="F39" s="3"/>
      <c r="G39" s="3"/>
      <c r="H39" s="3"/>
      <c r="I39" s="3"/>
      <c r="J39" s="3"/>
      <c r="K39" s="3"/>
      <c r="L39" s="14">
        <f>SUM(L35:L38)</f>
        <v>20827.800000000003</v>
      </c>
      <c r="M39" s="14">
        <f>SUM(M35:M38)</f>
        <v>4971.2</v>
      </c>
      <c r="N39" s="14">
        <f>SUM(N35:N38)</f>
        <v>4591.599999999999</v>
      </c>
      <c r="O39" s="11">
        <f>ROUND(N39/M39*100,1)</f>
        <v>92.4</v>
      </c>
    </row>
    <row r="40" spans="1:15" ht="18">
      <c r="A40" s="23" t="s">
        <v>68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</row>
    <row r="41" spans="1:15" ht="39.75" customHeight="1">
      <c r="A41" s="44"/>
      <c r="B41" s="32" t="s">
        <v>69</v>
      </c>
      <c r="C41" s="32" t="s">
        <v>17</v>
      </c>
      <c r="D41" s="6" t="s">
        <v>70</v>
      </c>
      <c r="E41" s="6" t="s">
        <v>73</v>
      </c>
      <c r="F41" s="12">
        <v>160.5</v>
      </c>
      <c r="G41" s="12">
        <v>160</v>
      </c>
      <c r="H41" s="12">
        <v>155.6</v>
      </c>
      <c r="I41" s="6">
        <f>ROUND(H41/G41*100,1)</f>
        <v>97.3</v>
      </c>
      <c r="J41" s="3"/>
      <c r="K41" s="3"/>
      <c r="L41" s="3"/>
      <c r="M41" s="3"/>
      <c r="N41" s="3"/>
      <c r="O41" s="3"/>
    </row>
    <row r="42" spans="1:15" ht="47.25" customHeight="1">
      <c r="A42" s="45"/>
      <c r="B42" s="33"/>
      <c r="C42" s="33"/>
      <c r="D42" s="6" t="s">
        <v>71</v>
      </c>
      <c r="E42" s="6" t="s">
        <v>58</v>
      </c>
      <c r="F42" s="12">
        <v>224</v>
      </c>
      <c r="G42" s="12">
        <v>52.2</v>
      </c>
      <c r="H42" s="12">
        <v>61</v>
      </c>
      <c r="I42" s="6">
        <f>ROUND(H42/G42*100,1)</f>
        <v>116.9</v>
      </c>
      <c r="J42" s="3"/>
      <c r="K42" s="3"/>
      <c r="L42" s="3"/>
      <c r="M42" s="3"/>
      <c r="N42" s="3"/>
      <c r="O42" s="3"/>
    </row>
    <row r="43" spans="1:15" ht="73.5" customHeight="1">
      <c r="A43" s="45"/>
      <c r="B43" s="33"/>
      <c r="C43" s="33"/>
      <c r="D43" s="6" t="s">
        <v>72</v>
      </c>
      <c r="E43" s="6" t="s">
        <v>74</v>
      </c>
      <c r="F43" s="12">
        <v>9.5</v>
      </c>
      <c r="G43" s="12">
        <v>8</v>
      </c>
      <c r="H43" s="12">
        <v>8</v>
      </c>
      <c r="I43" s="6">
        <f>ROUND(H43/G43*100,1)</f>
        <v>100</v>
      </c>
      <c r="J43" s="3"/>
      <c r="K43" s="3"/>
      <c r="L43" s="3"/>
      <c r="M43" s="3"/>
      <c r="N43" s="3"/>
      <c r="O43" s="3"/>
    </row>
    <row r="44" spans="1:15" ht="73.5" customHeight="1">
      <c r="A44" s="45"/>
      <c r="B44" s="33"/>
      <c r="C44" s="33"/>
      <c r="D44" s="6" t="s">
        <v>100</v>
      </c>
      <c r="E44" s="6" t="s">
        <v>56</v>
      </c>
      <c r="F44" s="12">
        <v>449</v>
      </c>
      <c r="G44" s="12">
        <v>330</v>
      </c>
      <c r="H44" s="12">
        <v>335</v>
      </c>
      <c r="I44" s="6">
        <f>ROUND(H44/G44*100,1)</f>
        <v>101.5</v>
      </c>
      <c r="J44" s="3"/>
      <c r="K44" s="3"/>
      <c r="L44" s="3"/>
      <c r="M44" s="3"/>
      <c r="N44" s="3"/>
      <c r="O44" s="3"/>
    </row>
    <row r="45" spans="1:15" ht="82.5" customHeight="1">
      <c r="A45" s="46"/>
      <c r="B45" s="34"/>
      <c r="C45" s="34"/>
      <c r="D45" s="6" t="s">
        <v>89</v>
      </c>
      <c r="E45" s="6" t="s">
        <v>88</v>
      </c>
      <c r="F45" s="12">
        <v>43.8</v>
      </c>
      <c r="G45" s="12">
        <v>33</v>
      </c>
      <c r="H45" s="12">
        <v>33.5</v>
      </c>
      <c r="I45" s="6">
        <f>ROUND(H45/G45*100,1)</f>
        <v>101.5</v>
      </c>
      <c r="J45" s="3"/>
      <c r="K45" s="3"/>
      <c r="L45" s="3"/>
      <c r="M45" s="3"/>
      <c r="N45" s="3"/>
      <c r="O45" s="3"/>
    </row>
    <row r="46" spans="1:15" ht="21.75" customHeight="1">
      <c r="A46" s="16"/>
      <c r="B46" s="13" t="s">
        <v>28</v>
      </c>
      <c r="C46" s="4"/>
      <c r="D46" s="6"/>
      <c r="E46" s="6"/>
      <c r="F46" s="12"/>
      <c r="G46" s="12"/>
      <c r="H46" s="12"/>
      <c r="I46" s="3"/>
      <c r="J46" s="3"/>
      <c r="K46" s="3"/>
      <c r="L46" s="11">
        <v>6101.5</v>
      </c>
      <c r="M46" s="11">
        <v>1431.1</v>
      </c>
      <c r="N46" s="11">
        <v>1276.2</v>
      </c>
      <c r="O46" s="11">
        <f>ROUND(N46/M46*100,1)</f>
        <v>89.2</v>
      </c>
    </row>
    <row r="47" spans="1:15" ht="15" customHeight="1">
      <c r="A47" s="23" t="s">
        <v>75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63" customHeight="1">
      <c r="A48" s="44"/>
      <c r="B48" s="32" t="s">
        <v>76</v>
      </c>
      <c r="C48" s="32" t="s">
        <v>17</v>
      </c>
      <c r="D48" s="6" t="s">
        <v>77</v>
      </c>
      <c r="E48" s="6" t="s">
        <v>81</v>
      </c>
      <c r="F48" s="12">
        <v>69</v>
      </c>
      <c r="G48" s="3"/>
      <c r="H48" s="12">
        <v>58</v>
      </c>
      <c r="I48" s="3"/>
      <c r="J48" s="3"/>
      <c r="K48" s="3"/>
      <c r="L48" s="3"/>
      <c r="M48" s="3"/>
      <c r="N48" s="3"/>
      <c r="O48" s="3"/>
    </row>
    <row r="49" spans="1:15" ht="31.5">
      <c r="A49" s="45"/>
      <c r="B49" s="33"/>
      <c r="C49" s="33"/>
      <c r="D49" s="6" t="s">
        <v>78</v>
      </c>
      <c r="E49" s="6" t="s">
        <v>83</v>
      </c>
      <c r="F49" s="12">
        <v>844</v>
      </c>
      <c r="G49" s="3"/>
      <c r="H49" s="12">
        <v>862</v>
      </c>
      <c r="I49" s="3"/>
      <c r="J49" s="3"/>
      <c r="K49" s="3"/>
      <c r="L49" s="3"/>
      <c r="M49" s="3"/>
      <c r="N49" s="3"/>
      <c r="O49" s="3"/>
    </row>
    <row r="50" spans="1:15" ht="15.75">
      <c r="A50" s="45"/>
      <c r="B50" s="33"/>
      <c r="C50" s="33"/>
      <c r="D50" s="6" t="s">
        <v>79</v>
      </c>
      <c r="E50" s="6" t="s">
        <v>84</v>
      </c>
      <c r="F50" s="12">
        <v>2537</v>
      </c>
      <c r="G50" s="3"/>
      <c r="H50" s="12">
        <v>1255</v>
      </c>
      <c r="I50" s="3"/>
      <c r="J50" s="3"/>
      <c r="K50" s="3"/>
      <c r="L50" s="3"/>
      <c r="M50" s="3"/>
      <c r="N50" s="3"/>
      <c r="O50" s="3"/>
    </row>
    <row r="51" spans="1:15" ht="31.5">
      <c r="A51" s="45"/>
      <c r="B51" s="33"/>
      <c r="C51" s="33"/>
      <c r="D51" s="6" t="s">
        <v>80</v>
      </c>
      <c r="E51" s="6" t="s">
        <v>82</v>
      </c>
      <c r="F51" s="12">
        <v>124</v>
      </c>
      <c r="G51" s="3"/>
      <c r="H51" s="12">
        <v>60.6</v>
      </c>
      <c r="I51" s="3"/>
      <c r="J51" s="3"/>
      <c r="K51" s="3"/>
      <c r="L51" s="3"/>
      <c r="M51" s="3"/>
      <c r="N51" s="3"/>
      <c r="O51" s="3"/>
    </row>
    <row r="52" spans="1:15" ht="78.75">
      <c r="A52" s="46"/>
      <c r="B52" s="34"/>
      <c r="C52" s="34"/>
      <c r="D52" s="6" t="s">
        <v>87</v>
      </c>
      <c r="E52" s="6" t="s">
        <v>88</v>
      </c>
      <c r="F52" s="12">
        <v>680</v>
      </c>
      <c r="G52" s="3"/>
      <c r="H52" s="12">
        <v>98.5</v>
      </c>
      <c r="I52" s="3"/>
      <c r="J52" s="3"/>
      <c r="K52" s="3"/>
      <c r="L52" s="3"/>
      <c r="M52" s="3"/>
      <c r="N52" s="3"/>
      <c r="O52" s="3"/>
    </row>
    <row r="53" spans="1:15" ht="18.75">
      <c r="A53" s="3"/>
      <c r="B53" s="13" t="s">
        <v>28</v>
      </c>
      <c r="C53" s="3"/>
      <c r="D53" s="3"/>
      <c r="E53" s="3"/>
      <c r="F53" s="3"/>
      <c r="G53" s="3"/>
      <c r="H53" s="3"/>
      <c r="I53" s="3"/>
      <c r="J53" s="3"/>
      <c r="K53" s="3"/>
      <c r="L53" s="13">
        <v>16112.4</v>
      </c>
      <c r="M53" s="13">
        <v>4201.8</v>
      </c>
      <c r="N53" s="13">
        <v>3659.4</v>
      </c>
      <c r="O53" s="11">
        <f>ROUND(N53/M53*100,1)</f>
        <v>87.1</v>
      </c>
    </row>
    <row r="54" spans="1:15" ht="18.75">
      <c r="A54" s="3"/>
      <c r="B54" s="13" t="s">
        <v>86</v>
      </c>
      <c r="C54" s="3"/>
      <c r="D54" s="3"/>
      <c r="E54" s="3"/>
      <c r="F54" s="3"/>
      <c r="G54" s="3"/>
      <c r="H54" s="3"/>
      <c r="I54" s="3"/>
      <c r="J54" s="3"/>
      <c r="K54" s="3"/>
      <c r="L54" s="15">
        <f>L17+L30+L33+L39+L46+L53</f>
        <v>44422</v>
      </c>
      <c r="M54" s="15">
        <f>M17+M30+M33+M39+M46+M53</f>
        <v>11736.400000000001</v>
      </c>
      <c r="N54" s="15">
        <f>N17+N30+N33+N39+N46+N53</f>
        <v>10423.1</v>
      </c>
      <c r="O54" s="11">
        <f>ROUND(N54/M54*100,1)</f>
        <v>88.8</v>
      </c>
    </row>
    <row r="55" spans="1:1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</sheetData>
  <mergeCells count="24">
    <mergeCell ref="C48:C52"/>
    <mergeCell ref="B48:B52"/>
    <mergeCell ref="A48:A52"/>
    <mergeCell ref="C35:C38"/>
    <mergeCell ref="B35:B38"/>
    <mergeCell ref="A41:A45"/>
    <mergeCell ref="B41:B45"/>
    <mergeCell ref="C41:C45"/>
    <mergeCell ref="A47:O47"/>
    <mergeCell ref="A35:A38"/>
    <mergeCell ref="A5:A6"/>
    <mergeCell ref="B5:B6"/>
    <mergeCell ref="C5:C6"/>
    <mergeCell ref="A34:O34"/>
    <mergeCell ref="D2:M2"/>
    <mergeCell ref="A40:O40"/>
    <mergeCell ref="A7:O7"/>
    <mergeCell ref="B11:B13"/>
    <mergeCell ref="C11:C13"/>
    <mergeCell ref="A11:A13"/>
    <mergeCell ref="D5:K5"/>
    <mergeCell ref="A18:O18"/>
    <mergeCell ref="L5:O5"/>
    <mergeCell ref="A31:O31"/>
  </mergeCells>
  <printOptions/>
  <pageMargins left="0" right="0" top="0.5905511811023623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.</cp:lastModifiedBy>
  <cp:lastPrinted>2010-05-05T07:22:03Z</cp:lastPrinted>
  <dcterms:created xsi:type="dcterms:W3CDTF">2008-09-30T07:36:16Z</dcterms:created>
  <dcterms:modified xsi:type="dcterms:W3CDTF">2011-05-25T12:14:13Z</dcterms:modified>
  <cp:category/>
  <cp:version/>
  <cp:contentType/>
  <cp:contentStatus/>
</cp:coreProperties>
</file>